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Información LDF\"/>
    </mc:Choice>
  </mc:AlternateContent>
  <xr:revisionPtr revIDLastSave="0" documentId="13_ncr:1_{A244C359-67E8-4CA5-8FA3-BA8AFE0ACF6C}" xr6:coauthVersionLast="46" xr6:coauthVersionMax="46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84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5" i="1"/>
  <c r="H76" i="1"/>
  <c r="H68" i="1"/>
  <c r="H65" i="1"/>
  <c r="H50" i="1"/>
  <c r="H56" i="1"/>
  <c r="H49" i="1"/>
  <c r="H44" i="1"/>
  <c r="H45" i="1"/>
  <c r="H42" i="1"/>
  <c r="H39" i="1"/>
  <c r="H28" i="1"/>
  <c r="E80" i="1"/>
  <c r="E81" i="1"/>
  <c r="E82" i="1"/>
  <c r="E79" i="1"/>
  <c r="E69" i="1"/>
  <c r="E70" i="1"/>
  <c r="E71" i="1"/>
  <c r="E72" i="1"/>
  <c r="E73" i="1"/>
  <c r="E74" i="1"/>
  <c r="H74" i="1" s="1"/>
  <c r="E75" i="1"/>
  <c r="E76" i="1"/>
  <c r="E68" i="1"/>
  <c r="E60" i="1"/>
  <c r="H60" i="1" s="1"/>
  <c r="E61" i="1"/>
  <c r="H61" i="1" s="1"/>
  <c r="E62" i="1"/>
  <c r="H62" i="1" s="1"/>
  <c r="E63" i="1"/>
  <c r="H63" i="1" s="1"/>
  <c r="E64" i="1"/>
  <c r="H64" i="1" s="1"/>
  <c r="E65" i="1"/>
  <c r="E59" i="1"/>
  <c r="H59" i="1" s="1"/>
  <c r="E50" i="1"/>
  <c r="E51" i="1"/>
  <c r="H51" i="1" s="1"/>
  <c r="E52" i="1"/>
  <c r="H52" i="1" s="1"/>
  <c r="E53" i="1"/>
  <c r="H53" i="1" s="1"/>
  <c r="E54" i="1"/>
  <c r="H54" i="1" s="1"/>
  <c r="E55" i="1"/>
  <c r="H55" i="1" s="1"/>
  <c r="E56" i="1"/>
  <c r="E49" i="1"/>
  <c r="E43" i="1"/>
  <c r="H43" i="1" s="1"/>
  <c r="E44" i="1"/>
  <c r="E45" i="1"/>
  <c r="E42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C47" i="1" l="1"/>
  <c r="H10" i="1"/>
  <c r="E47" i="1"/>
  <c r="E84" i="1" s="1"/>
  <c r="F47" i="1"/>
  <c r="D47" i="1"/>
  <c r="C10" i="1"/>
  <c r="C84" i="1" s="1"/>
  <c r="D10" i="1"/>
  <c r="H47" i="1"/>
  <c r="F10" i="1"/>
  <c r="G47" i="1"/>
  <c r="G10" i="1"/>
  <c r="D84" i="1" l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<sst xmlns="http://schemas.openxmlformats.org/spreadsheetml/2006/main" count="81" uniqueCount="49">
  <si>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</si>
  <si>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</si>
  <si>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</si>
  <si>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</si>
  <si>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</si>
  <si>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</si>
  <si>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</si>
  <si>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</si>
  <si>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</si>
  <si>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</si>
  <si>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</si>
  <si>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</si>
  <si>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</si>
  <si>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</si>
  <si>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</si>
  <si>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</si>
  <si>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</si>
  <si>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</si>
  <si>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</si>
  <si>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</si>
  <si>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</si>
  <si>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</si>
  <si>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</si>
  <si>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</si>
  <si>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</si>
  <si>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</si>
  <si>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</si>
  <si>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</si>
  <si>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</si>
  <si>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</si>
  <si>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</si>
  <si>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</si>
  <si>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</si>
  <si>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</si>
  <si>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</si>
  <si>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</si>
  <si>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</si>
  <si>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</si>
  <si>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</si>
  <si>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</si>
  <si>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</si>
  <si>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</si>
  <si>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</si>
  <si>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</si>
  <si>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</si>
  <si>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</si>
  <si>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</si>
  <si>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</si>
  <si>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 de enero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</si>
</sst>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61" zoomScale="90" zoomScaleNormal="90" workbookViewId="0">
      <selection activeCell="F74" sqref="F74:G74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48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75" thickBot="1" x14ac:dyDescent="0.3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x14ac:dyDescent="0.25">
      <c r="B9" s="13"/>
      <c r="C9" s="14"/>
      <c r="D9" s="14"/>
      <c r="E9" s="18"/>
      <c r="F9" s="14"/>
      <c r="G9" s="14"/>
      <c r="H9" s="18"/>
    </row>
    <row r="10" spans="2:9" ht="16.5" customHeight="1" x14ac:dyDescent="0.25">
      <c r="B10" s="7" t="s">
        <v>12</v>
      </c>
      <c r="C10" s="4">
        <f>SUM(C11,C21,C30,C41)</f>
        <v>2872661019</v>
      </c>
      <c r="D10" s="4">
        <f t="shared" ref="D10:H10" si="0">SUM(D11,D21,D30,D41)</f>
        <v>443032201.21999985</v>
      </c>
      <c r="E10" s="19">
        <f t="shared" si="0"/>
        <v>3315693220.2199998</v>
      </c>
      <c r="F10" s="4">
        <f t="shared" si="0"/>
        <v>3219328419.6599994</v>
      </c>
      <c r="G10" s="4">
        <f t="shared" si="0"/>
        <v>3007054110.3899999</v>
      </c>
      <c r="H10" s="19">
        <f t="shared" si="0"/>
        <v>96364800.559999883</v>
      </c>
    </row>
    <row r="11" spans="2:9" x14ac:dyDescent="0.25">
      <c r="B11" s="9" t="s">
        <v>13</v>
      </c>
      <c r="C11" s="4">
        <f>SUM(C12:C19)</f>
        <v>1313451108.4100001</v>
      </c>
      <c r="D11" s="4">
        <f t="shared" ref="D11:H11" si="1">SUM(D12:D19)</f>
        <v>-11702334.080000013</v>
      </c>
      <c r="E11" s="19">
        <f t="shared" si="1"/>
        <v>1301748774.3299999</v>
      </c>
      <c r="F11" s="4">
        <f t="shared" si="1"/>
        <v>1290642237.74</v>
      </c>
      <c r="G11" s="4">
        <f t="shared" si="1"/>
        <v>1265564518.5999999</v>
      </c>
      <c r="H11" s="19">
        <f t="shared" si="1"/>
        <v>11106536.589999959</v>
      </c>
    </row>
    <row r="12" spans="2:9" x14ac:dyDescent="0.25">
      <c r="B12" s="12" t="s">
        <v>14</v>
      </c>
      <c r="C12" s="16">
        <v>75263766</v>
      </c>
      <c r="D12" s="16">
        <v>1677194.2299999967</v>
      </c>
      <c r="E12" s="20">
        <f>SUM(C12:D12)</f>
        <v>76940960.229999989</v>
      </c>
      <c r="F12" s="16">
        <v>76940960.230000004</v>
      </c>
      <c r="G12" s="16">
        <v>76940960.230000004</v>
      </c>
      <c r="H12" s="20">
        <f>SUM(E12-F12)</f>
        <v>-1.4901161193847656E-8</v>
      </c>
    </row>
    <row r="13" spans="2:9" x14ac:dyDescent="0.25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25">
      <c r="B14" s="12" t="s">
        <v>16</v>
      </c>
      <c r="C14" s="16">
        <v>269949218.91000003</v>
      </c>
      <c r="D14" s="16">
        <v>81870656.810000062</v>
      </c>
      <c r="E14" s="20">
        <f t="shared" si="2"/>
        <v>351819875.72000009</v>
      </c>
      <c r="F14" s="16">
        <v>347367929.08999997</v>
      </c>
      <c r="G14" s="16">
        <v>345317826.69</v>
      </c>
      <c r="H14" s="20">
        <f>SUM(E14-F14)</f>
        <v>4451946.6300001144</v>
      </c>
    </row>
    <row r="15" spans="2:9" x14ac:dyDescent="0.25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x14ac:dyDescent="0.25">
      <c r="B16" s="12" t="s">
        <v>18</v>
      </c>
      <c r="C16" s="16">
        <v>407425211.55000001</v>
      </c>
      <c r="D16" s="16">
        <v>-177825708.45000005</v>
      </c>
      <c r="E16" s="20">
        <f t="shared" si="2"/>
        <v>229599503.09999996</v>
      </c>
      <c r="F16" s="16">
        <v>227289860.58000001</v>
      </c>
      <c r="G16" s="16">
        <v>205427607.06</v>
      </c>
      <c r="H16" s="20">
        <f t="shared" si="3"/>
        <v>2309642.5199999511</v>
      </c>
    </row>
    <row r="17" spans="2:8" x14ac:dyDescent="0.25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30" customHeight="1" x14ac:dyDescent="0.25">
      <c r="B18" s="12" t="s">
        <v>20</v>
      </c>
      <c r="C18" s="16">
        <v>472283589.19999999</v>
      </c>
      <c r="D18" s="16">
        <v>18975449.889999986</v>
      </c>
      <c r="E18" s="20">
        <f t="shared" si="2"/>
        <v>491259039.08999997</v>
      </c>
      <c r="F18" s="16">
        <v>486969091.65000004</v>
      </c>
      <c r="G18" s="16">
        <v>486858537.29000002</v>
      </c>
      <c r="H18" s="20">
        <f t="shared" si="3"/>
        <v>4289947.439999938</v>
      </c>
    </row>
    <row r="19" spans="2:8" x14ac:dyDescent="0.25">
      <c r="B19" s="12" t="s">
        <v>21</v>
      </c>
      <c r="C19" s="16">
        <v>88529322.75</v>
      </c>
      <c r="D19" s="16">
        <v>63600073.439999998</v>
      </c>
      <c r="E19" s="20">
        <f t="shared" si="2"/>
        <v>152129396.19</v>
      </c>
      <c r="F19" s="16">
        <v>152074396.19000003</v>
      </c>
      <c r="G19" s="16">
        <v>151019587.33000001</v>
      </c>
      <c r="H19" s="20">
        <f t="shared" si="3"/>
        <v>54999.999999970198</v>
      </c>
    </row>
    <row r="20" spans="2:8" ht="15" customHeight="1" x14ac:dyDescent="0.25">
      <c r="B20" s="10"/>
      <c r="C20" s="4"/>
      <c r="D20" s="4"/>
      <c r="E20" s="19"/>
      <c r="F20" s="4"/>
      <c r="G20" s="4"/>
      <c r="H20" s="19"/>
    </row>
    <row r="21" spans="2:8" ht="21" customHeight="1" x14ac:dyDescent="0.25">
      <c r="B21" s="10" t="s">
        <v>22</v>
      </c>
      <c r="C21" s="4">
        <f>SUM(C22:C28)</f>
        <v>944913192.53999996</v>
      </c>
      <c r="D21" s="4">
        <f t="shared" ref="D21:H21" si="4">SUM(D22:D28)</f>
        <v>344667230.83999991</v>
      </c>
      <c r="E21" s="19">
        <f t="shared" si="4"/>
        <v>1289580423.3800001</v>
      </c>
      <c r="F21" s="4">
        <f t="shared" si="4"/>
        <v>1204322159.4099998</v>
      </c>
      <c r="G21" s="4">
        <f t="shared" si="4"/>
        <v>1018706533.6300001</v>
      </c>
      <c r="H21" s="19">
        <f t="shared" si="4"/>
        <v>85258263.969999939</v>
      </c>
    </row>
    <row r="22" spans="2:8" x14ac:dyDescent="0.25">
      <c r="B22" s="12" t="s">
        <v>23</v>
      </c>
      <c r="C22" s="16">
        <v>167632904.68000001</v>
      </c>
      <c r="D22" s="16">
        <v>15933556.100000024</v>
      </c>
      <c r="E22" s="20">
        <f t="shared" ref="E22:E28" si="5">SUM(C22:D22)</f>
        <v>183566460.78000003</v>
      </c>
      <c r="F22" s="16">
        <v>182538582.87</v>
      </c>
      <c r="G22" s="16">
        <v>182502090.87</v>
      </c>
      <c r="H22" s="20">
        <f t="shared" ref="H22:H28" si="6">SUM(E22-F22)</f>
        <v>1027877.9100000262</v>
      </c>
    </row>
    <row r="23" spans="2:8" x14ac:dyDescent="0.25">
      <c r="B23" s="12" t="s">
        <v>24</v>
      </c>
      <c r="C23" s="16">
        <v>636587405.12</v>
      </c>
      <c r="D23" s="16">
        <v>181810916.62999988</v>
      </c>
      <c r="E23" s="20">
        <f t="shared" si="5"/>
        <v>818398321.74999988</v>
      </c>
      <c r="F23" s="16">
        <v>743229422.76999998</v>
      </c>
      <c r="G23" s="16">
        <v>566789002.84000003</v>
      </c>
      <c r="H23" s="20">
        <f t="shared" si="6"/>
        <v>75168898.9799999</v>
      </c>
    </row>
    <row r="24" spans="2:8" x14ac:dyDescent="0.25">
      <c r="B24" s="12" t="s">
        <v>25</v>
      </c>
      <c r="C24" s="16">
        <v>15391773.720000001</v>
      </c>
      <c r="D24" s="16">
        <v>1939449.48</v>
      </c>
      <c r="E24" s="20">
        <f t="shared" si="5"/>
        <v>17331223.199999999</v>
      </c>
      <c r="F24" s="16">
        <v>17331223.199999999</v>
      </c>
      <c r="G24" s="16">
        <v>17331223.199999999</v>
      </c>
      <c r="H24" s="20">
        <f t="shared" si="6"/>
        <v>0</v>
      </c>
    </row>
    <row r="25" spans="2:8" ht="24" x14ac:dyDescent="0.25">
      <c r="B25" s="12" t="s">
        <v>26</v>
      </c>
      <c r="C25" s="16">
        <v>16267495.48</v>
      </c>
      <c r="D25" s="16">
        <v>-919380.50999999791</v>
      </c>
      <c r="E25" s="20">
        <f t="shared" si="5"/>
        <v>15348114.970000003</v>
      </c>
      <c r="F25" s="16">
        <v>15297290.91</v>
      </c>
      <c r="G25" s="16">
        <v>15227229.91</v>
      </c>
      <c r="H25" s="20">
        <f t="shared" si="6"/>
        <v>50824.060000002384</v>
      </c>
    </row>
    <row r="26" spans="2:8" x14ac:dyDescent="0.25">
      <c r="B26" s="12" t="s">
        <v>27</v>
      </c>
      <c r="C26" s="17">
        <v>59119896.729999997</v>
      </c>
      <c r="D26" s="17">
        <v>49533479.73999998</v>
      </c>
      <c r="E26" s="20">
        <f t="shared" si="5"/>
        <v>108653376.46999997</v>
      </c>
      <c r="F26" s="17">
        <v>102521906.78999999</v>
      </c>
      <c r="G26" s="17">
        <v>101546451.33</v>
      </c>
      <c r="H26" s="20">
        <f t="shared" si="6"/>
        <v>6131469.6799999774</v>
      </c>
    </row>
    <row r="27" spans="2:8" x14ac:dyDescent="0.25">
      <c r="B27" s="12" t="s">
        <v>28</v>
      </c>
      <c r="C27" s="16">
        <v>49913716.810000002</v>
      </c>
      <c r="D27" s="16">
        <v>96369209.400000006</v>
      </c>
      <c r="E27" s="20">
        <f t="shared" si="5"/>
        <v>146282926.21000001</v>
      </c>
      <c r="F27" s="16">
        <v>143403732.86999997</v>
      </c>
      <c r="G27" s="16">
        <v>135310535.47999999</v>
      </c>
      <c r="H27" s="20">
        <f t="shared" si="6"/>
        <v>2879193.3400000334</v>
      </c>
    </row>
    <row r="28" spans="2:8" x14ac:dyDescent="0.25">
      <c r="B28" s="12" t="s">
        <v>29</v>
      </c>
      <c r="C28" s="16">
        <v>0</v>
      </c>
      <c r="D28" s="16">
        <v>0</v>
      </c>
      <c r="E28" s="20">
        <f t="shared" si="5"/>
        <v>0</v>
      </c>
      <c r="F28" s="16">
        <v>0</v>
      </c>
      <c r="G28" s="16">
        <v>0</v>
      </c>
      <c r="H28" s="20">
        <f t="shared" si="6"/>
        <v>0</v>
      </c>
    </row>
    <row r="29" spans="2:8" ht="15" customHeight="1" x14ac:dyDescent="0.25">
      <c r="B29" s="10"/>
      <c r="C29" s="4"/>
      <c r="D29" s="4"/>
      <c r="E29" s="19"/>
      <c r="F29" s="4"/>
      <c r="G29" s="4"/>
      <c r="H29" s="19"/>
    </row>
    <row r="30" spans="2:8" ht="30" customHeight="1" x14ac:dyDescent="0.25">
      <c r="B30" s="10" t="s">
        <v>30</v>
      </c>
      <c r="C30" s="4">
        <f>SUM(C31:C39)</f>
        <v>174575443.05000001</v>
      </c>
      <c r="D30" s="4">
        <f t="shared" ref="D30:H30" si="7">SUM(D31:D39)</f>
        <v>68807155.029999971</v>
      </c>
      <c r="E30" s="19">
        <f t="shared" si="7"/>
        <v>243382598.07999998</v>
      </c>
      <c r="F30" s="4">
        <f t="shared" si="7"/>
        <v>243382598.08000001</v>
      </c>
      <c r="G30" s="4">
        <f t="shared" si="7"/>
        <v>241801633.72999999</v>
      </c>
      <c r="H30" s="19">
        <f t="shared" si="7"/>
        <v>-1.4901161193847656E-8</v>
      </c>
    </row>
    <row r="31" spans="2:8" ht="24" x14ac:dyDescent="0.25">
      <c r="B31" s="12" t="s">
        <v>31</v>
      </c>
      <c r="C31" s="16">
        <v>44696308.920000002</v>
      </c>
      <c r="D31" s="16">
        <v>22676163.609999999</v>
      </c>
      <c r="E31" s="20">
        <f t="shared" ref="E31:E39" si="8">SUM(C31:D31)</f>
        <v>67372472.530000001</v>
      </c>
      <c r="F31" s="16">
        <v>67372472.530000001</v>
      </c>
      <c r="G31" s="16">
        <v>67344748.180000007</v>
      </c>
      <c r="H31" s="20">
        <f t="shared" ref="H31:H39" si="9">SUM(E31-F31)</f>
        <v>0</v>
      </c>
    </row>
    <row r="32" spans="2:8" x14ac:dyDescent="0.25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25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25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25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25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25">
      <c r="B37" s="12" t="s">
        <v>37</v>
      </c>
      <c r="C37" s="16">
        <v>42715084.43</v>
      </c>
      <c r="D37" s="16">
        <v>56439386.339999974</v>
      </c>
      <c r="E37" s="20">
        <f t="shared" si="8"/>
        <v>99154470.769999981</v>
      </c>
      <c r="F37" s="16">
        <v>99154470.769999996</v>
      </c>
      <c r="G37" s="16">
        <v>99154470.769999996</v>
      </c>
      <c r="H37" s="20">
        <f t="shared" si="9"/>
        <v>-1.4901161193847656E-8</v>
      </c>
    </row>
    <row r="38" spans="2:8" x14ac:dyDescent="0.25">
      <c r="B38" s="12" t="s">
        <v>38</v>
      </c>
      <c r="C38" s="16">
        <v>87164049.700000003</v>
      </c>
      <c r="D38" s="16">
        <v>-10308394.920000002</v>
      </c>
      <c r="E38" s="20">
        <f t="shared" si="8"/>
        <v>76855654.780000001</v>
      </c>
      <c r="F38" s="16">
        <v>76855654.780000001</v>
      </c>
      <c r="G38" s="16">
        <v>75302414.780000001</v>
      </c>
      <c r="H38" s="20">
        <f t="shared" si="9"/>
        <v>0</v>
      </c>
    </row>
    <row r="39" spans="2:8" x14ac:dyDescent="0.25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" customHeight="1" x14ac:dyDescent="0.25">
      <c r="B40" s="10"/>
      <c r="C40" s="4"/>
      <c r="D40" s="4"/>
      <c r="E40" s="19"/>
      <c r="F40" s="4"/>
      <c r="G40" s="4"/>
      <c r="H40" s="19"/>
    </row>
    <row r="41" spans="2:8" ht="21.75" customHeight="1" x14ac:dyDescent="0.25">
      <c r="B41" s="10" t="s">
        <v>40</v>
      </c>
      <c r="C41" s="4">
        <f>SUM(C42:C45)</f>
        <v>439721275</v>
      </c>
      <c r="D41" s="4">
        <f t="shared" ref="D41:G41" si="10">SUM(D42:D45)</f>
        <v>41260149.430000007</v>
      </c>
      <c r="E41" s="19">
        <f t="shared" si="10"/>
        <v>480981424.43000001</v>
      </c>
      <c r="F41" s="4">
        <f t="shared" si="10"/>
        <v>480981424.43000001</v>
      </c>
      <c r="G41" s="4">
        <f t="shared" si="10"/>
        <v>480981424.43000001</v>
      </c>
      <c r="H41" s="19">
        <f>SUM(H42:H45)</f>
        <v>0</v>
      </c>
    </row>
    <row r="42" spans="2:8" ht="24" x14ac:dyDescent="0.25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36" x14ac:dyDescent="0.25">
      <c r="B43" s="12" t="s">
        <v>42</v>
      </c>
      <c r="C43" s="16">
        <v>439721275</v>
      </c>
      <c r="D43" s="16">
        <v>41260149.430000007</v>
      </c>
      <c r="E43" s="20">
        <f t="shared" si="11"/>
        <v>480981424.43000001</v>
      </c>
      <c r="F43" s="16">
        <v>480981424.43000001</v>
      </c>
      <c r="G43" s="16">
        <v>480981424.43000001</v>
      </c>
      <c r="H43" s="20">
        <f t="shared" si="12"/>
        <v>0</v>
      </c>
    </row>
    <row r="44" spans="2:8" x14ac:dyDescent="0.25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25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" customHeight="1" x14ac:dyDescent="0.25">
      <c r="B46" s="10"/>
      <c r="C46" s="4"/>
      <c r="D46" s="4"/>
      <c r="E46" s="19"/>
      <c r="F46" s="4"/>
      <c r="G46" s="4"/>
      <c r="H46" s="19"/>
    </row>
    <row r="47" spans="2:8" ht="15" customHeight="1" x14ac:dyDescent="0.25">
      <c r="B47" s="15" t="s">
        <v>45</v>
      </c>
      <c r="C47" s="4">
        <f>SUM(C48,C58,C67,C78)</f>
        <v>905670075</v>
      </c>
      <c r="D47" s="4">
        <f t="shared" ref="D47:H47" si="13">SUM(D48,D58,D67,D78)</f>
        <v>147646773.82000002</v>
      </c>
      <c r="E47" s="19">
        <f t="shared" si="13"/>
        <v>1053316848.8199999</v>
      </c>
      <c r="F47" s="4">
        <f t="shared" si="13"/>
        <v>1048740685.0800002</v>
      </c>
      <c r="G47" s="4">
        <f t="shared" si="13"/>
        <v>997966686.88</v>
      </c>
      <c r="H47" s="19">
        <f t="shared" si="13"/>
        <v>4576163.7399999481</v>
      </c>
    </row>
    <row r="48" spans="2:8" ht="15" customHeight="1" x14ac:dyDescent="0.25">
      <c r="B48" s="10" t="s">
        <v>13</v>
      </c>
      <c r="C48" s="4">
        <f>SUM(C49:C56)</f>
        <v>400117318.62</v>
      </c>
      <c r="D48" s="4">
        <f t="shared" ref="D48:H48" si="14">SUM(D49:D56)</f>
        <v>44118151.919999994</v>
      </c>
      <c r="E48" s="19">
        <f t="shared" si="14"/>
        <v>444235470.53999996</v>
      </c>
      <c r="F48" s="4">
        <f t="shared" si="14"/>
        <v>441653142.40000004</v>
      </c>
      <c r="G48" s="4">
        <f t="shared" si="14"/>
        <v>419336384.37</v>
      </c>
      <c r="H48" s="19">
        <f t="shared" si="14"/>
        <v>2582328.1399999345</v>
      </c>
    </row>
    <row r="49" spans="2:8" x14ac:dyDescent="0.25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25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25">
      <c r="B51" s="12" t="s">
        <v>16</v>
      </c>
      <c r="C51" s="16">
        <v>0</v>
      </c>
      <c r="D51" s="16">
        <v>2026682.2199999988</v>
      </c>
      <c r="E51" s="20">
        <f t="shared" si="15"/>
        <v>2026682.2199999988</v>
      </c>
      <c r="F51" s="16">
        <v>2026682.21</v>
      </c>
      <c r="G51" s="16">
        <v>2015028.98</v>
      </c>
      <c r="H51" s="20">
        <f t="shared" si="16"/>
        <v>9.9999988451600075E-3</v>
      </c>
    </row>
    <row r="52" spans="2:8" x14ac:dyDescent="0.25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25">
      <c r="B53" s="12" t="s">
        <v>18</v>
      </c>
      <c r="C53" s="16">
        <v>127200109</v>
      </c>
      <c r="D53" s="16">
        <v>11431232.780000009</v>
      </c>
      <c r="E53" s="20">
        <f t="shared" si="15"/>
        <v>138631341.78</v>
      </c>
      <c r="F53" s="16">
        <v>138631340.46000001</v>
      </c>
      <c r="G53" s="16">
        <v>138631340.46000001</v>
      </c>
      <c r="H53" s="20">
        <f t="shared" si="16"/>
        <v>1.3199999928474426</v>
      </c>
    </row>
    <row r="54" spans="2:8" x14ac:dyDescent="0.25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25">
      <c r="B55" s="12" t="s">
        <v>20</v>
      </c>
      <c r="C55" s="16">
        <v>272917209.62</v>
      </c>
      <c r="D55" s="16">
        <v>30660236.919999987</v>
      </c>
      <c r="E55" s="20">
        <f t="shared" si="15"/>
        <v>303577446.53999996</v>
      </c>
      <c r="F55" s="16">
        <v>300995119.73000002</v>
      </c>
      <c r="G55" s="16">
        <v>278690014.93000001</v>
      </c>
      <c r="H55" s="20">
        <f t="shared" si="16"/>
        <v>2582326.8099999428</v>
      </c>
    </row>
    <row r="56" spans="2:8" x14ac:dyDescent="0.25">
      <c r="B56" s="12" t="s">
        <v>21</v>
      </c>
      <c r="C56" s="16">
        <v>0</v>
      </c>
      <c r="D56" s="16">
        <v>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" customHeight="1" x14ac:dyDescent="0.25">
      <c r="B57" s="10"/>
      <c r="C57" s="4"/>
      <c r="D57" s="4"/>
      <c r="E57" s="19"/>
      <c r="F57" s="4"/>
      <c r="G57" s="4"/>
      <c r="H57" s="19"/>
    </row>
    <row r="58" spans="2:8" ht="23.45" customHeight="1" x14ac:dyDescent="0.25">
      <c r="B58" s="10" t="s">
        <v>22</v>
      </c>
      <c r="C58" s="4">
        <f>SUM(C59:C65)</f>
        <v>502052756.38</v>
      </c>
      <c r="D58" s="4">
        <f t="shared" ref="D58:H58" si="17">SUM(D59:D65)</f>
        <v>102679717.10000002</v>
      </c>
      <c r="E58" s="19">
        <f t="shared" si="17"/>
        <v>604732473.48000002</v>
      </c>
      <c r="F58" s="4">
        <f t="shared" si="17"/>
        <v>603087542.68000007</v>
      </c>
      <c r="G58" s="4">
        <f t="shared" si="17"/>
        <v>574630302.50999999</v>
      </c>
      <c r="H58" s="19">
        <f t="shared" si="17"/>
        <v>1644930.8000000138</v>
      </c>
    </row>
    <row r="59" spans="2:8" x14ac:dyDescent="0.25">
      <c r="B59" s="12" t="s">
        <v>23</v>
      </c>
      <c r="C59" s="16">
        <v>128617421.44</v>
      </c>
      <c r="D59" s="16">
        <v>-3352150.0799999833</v>
      </c>
      <c r="E59" s="20">
        <f t="shared" ref="E59:E65" si="18">SUM(C59:D59)</f>
        <v>125265271.36000001</v>
      </c>
      <c r="F59" s="16">
        <v>127016595.2</v>
      </c>
      <c r="G59" s="16">
        <v>125054235.01000001</v>
      </c>
      <c r="H59" s="20">
        <f t="shared" ref="H59:H65" si="19">SUM(E59-F59)</f>
        <v>-1751323.8399999887</v>
      </c>
    </row>
    <row r="60" spans="2:8" x14ac:dyDescent="0.25">
      <c r="B60" s="12" t="s">
        <v>24</v>
      </c>
      <c r="C60" s="16">
        <v>279935334.94</v>
      </c>
      <c r="D60" s="16">
        <v>156328161.38</v>
      </c>
      <c r="E60" s="20">
        <f t="shared" si="18"/>
        <v>436263496.31999999</v>
      </c>
      <c r="F60" s="16">
        <v>434252584.06999999</v>
      </c>
      <c r="G60" s="16">
        <v>407757704.08999997</v>
      </c>
      <c r="H60" s="20">
        <f t="shared" si="19"/>
        <v>2010912.25</v>
      </c>
    </row>
    <row r="61" spans="2:8" x14ac:dyDescent="0.25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4" x14ac:dyDescent="0.25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25">
      <c r="B63" s="12" t="s">
        <v>27</v>
      </c>
      <c r="C63" s="17">
        <v>10000000</v>
      </c>
      <c r="D63" s="17">
        <v>3174377.8999999985</v>
      </c>
      <c r="E63" s="20">
        <f t="shared" si="18"/>
        <v>13174377.899999999</v>
      </c>
      <c r="F63" s="17">
        <v>11798904.970000001</v>
      </c>
      <c r="G63" s="17">
        <v>11798904.970000001</v>
      </c>
      <c r="H63" s="20">
        <f t="shared" si="19"/>
        <v>1375472.9299999978</v>
      </c>
    </row>
    <row r="64" spans="2:8" x14ac:dyDescent="0.25">
      <c r="B64" s="12" t="s">
        <v>28</v>
      </c>
      <c r="C64" s="16">
        <v>83500000</v>
      </c>
      <c r="D64" s="16">
        <v>-53470672.099999994</v>
      </c>
      <c r="E64" s="20">
        <f t="shared" si="18"/>
        <v>30029327.900000006</v>
      </c>
      <c r="F64" s="16">
        <v>30019458.440000001</v>
      </c>
      <c r="G64" s="16">
        <v>30019458.440000001</v>
      </c>
      <c r="H64" s="20">
        <f t="shared" si="19"/>
        <v>9869.4600000046194</v>
      </c>
    </row>
    <row r="65" spans="2:8" x14ac:dyDescent="0.25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" customHeight="1" x14ac:dyDescent="0.25">
      <c r="B66" s="11"/>
      <c r="C66" s="4"/>
      <c r="D66" s="4"/>
      <c r="E66" s="19"/>
      <c r="F66" s="4"/>
      <c r="G66" s="4"/>
      <c r="H66" s="19"/>
    </row>
    <row r="67" spans="2:8" ht="30" customHeight="1" x14ac:dyDescent="0.25">
      <c r="B67" s="10" t="s">
        <v>30</v>
      </c>
      <c r="C67" s="4">
        <f>SUM(C68:C76)</f>
        <v>3500000</v>
      </c>
      <c r="D67" s="4">
        <f t="shared" ref="D67:H67" si="20">SUM(D68:D76)</f>
        <v>848904.8</v>
      </c>
      <c r="E67" s="19">
        <f t="shared" si="20"/>
        <v>4348904.8</v>
      </c>
      <c r="F67" s="4">
        <f t="shared" si="20"/>
        <v>4000000</v>
      </c>
      <c r="G67" s="4">
        <f t="shared" si="20"/>
        <v>4000000</v>
      </c>
      <c r="H67" s="19">
        <f t="shared" si="20"/>
        <v>348904.8</v>
      </c>
    </row>
    <row r="68" spans="2:8" ht="24" x14ac:dyDescent="0.25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25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25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25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25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25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25">
      <c r="B74" s="12" t="s">
        <v>37</v>
      </c>
      <c r="C74" s="16">
        <v>3500000</v>
      </c>
      <c r="D74" s="16">
        <v>500000</v>
      </c>
      <c r="E74" s="20">
        <f t="shared" si="21"/>
        <v>4000000</v>
      </c>
      <c r="F74" s="16">
        <v>4000000</v>
      </c>
      <c r="G74" s="16">
        <v>4000000</v>
      </c>
      <c r="H74" s="20">
        <f t="shared" si="22"/>
        <v>0</v>
      </c>
    </row>
    <row r="75" spans="2:8" x14ac:dyDescent="0.25">
      <c r="B75" s="12" t="s">
        <v>38</v>
      </c>
      <c r="C75" s="16">
        <v>0</v>
      </c>
      <c r="D75" s="16">
        <v>348904.8</v>
      </c>
      <c r="E75" s="20">
        <f t="shared" si="21"/>
        <v>348904.8</v>
      </c>
      <c r="F75" s="16">
        <v>0</v>
      </c>
      <c r="G75" s="16">
        <v>0</v>
      </c>
      <c r="H75" s="20">
        <f t="shared" si="22"/>
        <v>348904.8</v>
      </c>
    </row>
    <row r="76" spans="2:8" x14ac:dyDescent="0.25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" customHeight="1" x14ac:dyDescent="0.25">
      <c r="B77" s="10"/>
      <c r="C77" s="4"/>
      <c r="D77" s="4"/>
      <c r="E77" s="19"/>
      <c r="F77" s="4"/>
      <c r="G77" s="4"/>
      <c r="H77" s="19"/>
    </row>
    <row r="78" spans="2:8" ht="24.75" customHeight="1" x14ac:dyDescent="0.25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4" x14ac:dyDescent="0.25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36" x14ac:dyDescent="0.25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25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25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" customHeight="1" x14ac:dyDescent="0.25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">
      <c r="B84" s="8" t="s">
        <v>46</v>
      </c>
      <c r="C84" s="5">
        <f>SUM(C10,C47)</f>
        <v>3778331094</v>
      </c>
      <c r="D84" s="5">
        <f t="shared" ref="D84:H84" si="26">SUM(D10,D47)</f>
        <v>590678975.03999984</v>
      </c>
      <c r="E84" s="21">
        <f>SUM(E10,E47)</f>
        <v>4369010069.04</v>
      </c>
      <c r="F84" s="5">
        <f t="shared" si="26"/>
        <v>4268069104.7399998</v>
      </c>
      <c r="G84" s="5">
        <f t="shared" si="26"/>
        <v>4005020797.27</v>
      </c>
      <c r="H84" s="21">
        <f t="shared" si="26"/>
        <v>100940964.29999983</v>
      </c>
    </row>
    <row r="85" spans="2:8" x14ac:dyDescent="0.25">
      <c r="C85" s="6"/>
      <c r="D85" s="6"/>
      <c r="E85" s="6"/>
      <c r="F85" s="6"/>
      <c r="G85" s="6"/>
      <c r="H85" s="6"/>
    </row>
    <row r="86" spans="2:8" s="22" customFormat="1" x14ac:dyDescent="0.25">
      <c r="C86" s="23"/>
      <c r="D86" s="23"/>
      <c r="E86" s="23"/>
      <c r="F86" s="23"/>
      <c r="G86" s="23"/>
      <c r="H86" s="23"/>
    </row>
    <row r="87" spans="2:8" s="22" customFormat="1" x14ac:dyDescent="0.25">
      <c r="C87" s="23"/>
      <c r="D87" s="23"/>
      <c r="E87" s="23"/>
      <c r="F87" s="23"/>
      <c r="G87" s="23"/>
      <c r="H87" s="23"/>
    </row>
    <row r="88" spans="2:8" s="22" customFormat="1" x14ac:dyDescent="0.25">
      <c r="C88" s="23"/>
      <c r="D88" s="23"/>
      <c r="E88" s="23"/>
      <c r="F88" s="23"/>
      <c r="G88" s="23"/>
      <c r="H88" s="23"/>
    </row>
    <row r="89" spans="2:8" s="22" customFormat="1" x14ac:dyDescent="0.25">
      <c r="C89" s="23"/>
      <c r="D89" s="23"/>
      <c r="E89" s="23"/>
      <c r="F89" s="23"/>
      <c r="G89" s="23"/>
      <c r="H89" s="23"/>
    </row>
    <row r="90" spans="2:8" s="22" customFormat="1" x14ac:dyDescent="0.25">
      <c r="C90" s="23"/>
      <c r="D90" s="23"/>
      <c r="E90" s="23"/>
      <c r="F90" s="23"/>
      <c r="H90" s="23"/>
    </row>
    <row r="91" spans="2:8" s="22" customFormat="1" x14ac:dyDescent="0.25">
      <c r="C91" s="23"/>
      <c r="D91" s="23"/>
      <c r="E91" s="23"/>
      <c r="F91" s="23"/>
      <c r="G91" s="23"/>
      <c r="H91" s="23"/>
    </row>
    <row r="92" spans="2:8" s="22" customFormat="1" x14ac:dyDescent="0.25">
      <c r="C92" s="23"/>
      <c r="D92" s="23"/>
      <c r="E92" s="23"/>
      <c r="F92" s="23"/>
      <c r="G92" s="23"/>
      <c r="H92" s="23"/>
    </row>
    <row r="93" spans="2:8" s="22" customFormat="1" x14ac:dyDescent="0.25"/>
    <row r="94" spans="2:8" s="22" customFormat="1" x14ac:dyDescent="0.25"/>
    <row r="95" spans="2:8" s="22" customFormat="1" x14ac:dyDescent="0.25"/>
    <row r="96" spans="2:8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</sheetData>
  <sheetProtection algorithmName="SHA-512" hashValue="5XidpYUlUzeVX0w2ENaqwEATCBBfCcaePQwBqgmGdx18bDO5jYoe3fHmiHXZoVpe+4y7+6Y26SC42FOYYafsSA==" saltValue="iF+/9r6U+tsBWxFLHc1jEg==" spinCount="100000" sheet="1" objects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3622047244094491" right="0.23622047244094491" top="0.74803149606299213" bottom="0.74803149606299213" header="0.31496062992125984" footer="0.31496062992125984"/>
  <pageSetup scale="7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2020-10-27T18:54:58Z</cp:lastPrinted>
  <dcterms:created xsi:type="dcterms:W3CDTF">2020-01-08T22:29:57Z</dcterms:created>
  <dcterms:modified xsi:type="dcterms:W3CDTF">2021-01-30T22:26:04Z</dcterms:modified>
</cp:coreProperties>
</file>